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<sst xmlns="http://schemas.openxmlformats.org/spreadsheetml/2006/main" count="43" uniqueCount="43">
  <si>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</si>
  <si>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</si>
  <si>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</si>
  <si>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</si>
  <si>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</si>
  <si>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медичного огляду працівників</t>
  </si>
  <si>
    <t>Оплата послуг з постачання електроенергії</t>
  </si>
  <si>
    <t>Супровід програмного забезпечення</t>
  </si>
  <si>
    <t>Оплата інших послуг</t>
  </si>
  <si>
    <t>Оплата послуг з утилізації відходів</t>
  </si>
  <si>
    <t>Придбання папіру</t>
  </si>
  <si>
    <t>Придбання запчастин</t>
  </si>
  <si>
    <t>Придбання електротовару</t>
  </si>
  <si>
    <t>Придбаня спецодягу та спецвзуття</t>
  </si>
  <si>
    <t>Придбання бланків та конвертів</t>
  </si>
  <si>
    <t>Розрахунково - касове обслуговування</t>
  </si>
  <si>
    <t>Розшифровка витрат</t>
  </si>
  <si>
    <t>Директор</t>
  </si>
  <si>
    <t>О.М. Міхньов</t>
  </si>
  <si>
    <t>Головний бухгалтер</t>
  </si>
  <si>
    <t>А.М. Луценко</t>
  </si>
  <si>
    <t>Виконавець:</t>
  </si>
  <si>
    <t>Штатна Н.В.</t>
  </si>
  <si>
    <t>Оплата за послуги з оренди</t>
  </si>
  <si>
    <t>Оплата послуг за повірку засобів вимірювальної техніки</t>
  </si>
  <si>
    <t>Придбання паливно - мастильних матеріалів</t>
  </si>
  <si>
    <t>Оплата послуг з заправки та ремонту оргтехніки</t>
  </si>
  <si>
    <t>Придбання гос. товарів</t>
  </si>
  <si>
    <t>Придбання муфт, труб, засувок, вентелів, кранів</t>
  </si>
  <si>
    <t>Оплата за послуги зв'язку</t>
  </si>
  <si>
    <t>Придбання канцелярських товарів</t>
  </si>
  <si>
    <t>Придбання кисню</t>
  </si>
  <si>
    <t>Придбання пиломатериалів</t>
  </si>
  <si>
    <t>Придбання літератури</t>
  </si>
  <si>
    <t>Транспортно-експедиторські послуги</t>
  </si>
  <si>
    <t>Придбання люків</t>
  </si>
  <si>
    <t>Послуги з перемотки елек. двигуна водяного насоса</t>
  </si>
  <si>
    <t>01.05.2015 р.</t>
  </si>
  <si>
    <t>Придбання щебню, бетону та цементу</t>
  </si>
  <si>
    <t>Придбання ліків</t>
  </si>
  <si>
    <t>Транспортні послуги</t>
  </si>
  <si>
    <t>Оплата послуг з ремонтування та технічного обслуговування транспорта</t>
  </si>
  <si>
    <t xml:space="preserve">Інформація про касові видатки за квітень 2015 року станом на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</si>
</sst>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8.7109375" style="0" customWidth="1"/>
    <col min="2" max="2" width="13.8515625" style="0" customWidth="1"/>
  </cols>
  <sheetData>
    <row r="1" spans="1:2" ht="12.75">
      <c r="A1" s="13" t="s">
        <v>42</v>
      </c>
      <c r="B1" s="13"/>
    </row>
    <row r="2" spans="1:2" ht="12.75">
      <c r="A2" s="13" t="s">
        <v>37</v>
      </c>
      <c r="B2" s="13"/>
    </row>
    <row r="3" spans="1:2" ht="12.75">
      <c r="A3" s="2"/>
      <c r="B3" s="2"/>
    </row>
    <row r="4" spans="1:2" ht="30" customHeight="1">
      <c r="A4" s="14" t="s">
        <v>0</v>
      </c>
      <c r="B4" s="14"/>
    </row>
    <row r="5" spans="1:2" ht="12.75">
      <c r="A5" s="3"/>
      <c r="B5" s="3"/>
    </row>
    <row r="6" spans="1:2" ht="12.75">
      <c r="A6" s="4" t="s">
        <v>16</v>
      </c>
      <c r="B6" s="4" t="s">
        <v>1</v>
      </c>
    </row>
    <row r="7" spans="1:2" ht="12.75">
      <c r="A7" s="5" t="s">
        <v>5</v>
      </c>
      <c r="B7" s="5">
        <v>859.54</v>
      </c>
    </row>
    <row r="8" spans="1:2" ht="12.75">
      <c r="A8" s="5" t="s">
        <v>4</v>
      </c>
      <c r="B8" s="6">
        <v>9662.06</v>
      </c>
    </row>
    <row r="9" spans="1:2" ht="12.75">
      <c r="A9" s="5" t="s">
        <v>23</v>
      </c>
      <c r="B9" s="6">
        <v>6000</v>
      </c>
    </row>
    <row r="10" spans="1:2" ht="12.75">
      <c r="A10" s="5" t="s">
        <v>29</v>
      </c>
      <c r="B10" s="6">
        <f>2106.72+1316.05</f>
        <v>3422.7699999999995</v>
      </c>
    </row>
    <row r="11" spans="1:2" ht="12.75">
      <c r="A11" s="5" t="s">
        <v>6</v>
      </c>
      <c r="B11" s="6">
        <f>1659446.86+834.4</f>
        <v>1660281.26</v>
      </c>
    </row>
    <row r="12" spans="1:2" ht="12.75">
      <c r="A12" s="5" t="s">
        <v>2</v>
      </c>
      <c r="B12" s="6">
        <v>3886.24</v>
      </c>
    </row>
    <row r="13" spans="1:2" ht="12.75">
      <c r="A13" s="5" t="s">
        <v>15</v>
      </c>
      <c r="B13" s="6">
        <f>66+198.23+106</f>
        <v>370.23</v>
      </c>
    </row>
    <row r="14" spans="1:2" ht="12.75">
      <c r="A14" s="5" t="s">
        <v>3</v>
      </c>
      <c r="B14" s="6">
        <f>172.19+3750+300.02</f>
        <v>4222.21</v>
      </c>
    </row>
    <row r="15" spans="1:2" ht="12.75">
      <c r="A15" s="5" t="s">
        <v>24</v>
      </c>
      <c r="B15" s="6">
        <f>7056.81</f>
        <v>7056.81</v>
      </c>
    </row>
    <row r="16" spans="1:2" ht="12.75">
      <c r="A16" s="5" t="s">
        <v>7</v>
      </c>
      <c r="B16" s="6">
        <f>2000+700</f>
        <v>2700</v>
      </c>
    </row>
    <row r="17" spans="1:2" ht="12.75">
      <c r="A17" s="5" t="s">
        <v>26</v>
      </c>
      <c r="B17" s="6">
        <f>1770</f>
        <v>1770</v>
      </c>
    </row>
    <row r="18" spans="1:2" ht="12.75">
      <c r="A18" s="5" t="s">
        <v>41</v>
      </c>
      <c r="B18" s="6">
        <f>2250</f>
        <v>2250</v>
      </c>
    </row>
    <row r="19" spans="1:2" ht="12.75">
      <c r="A19" s="5" t="s">
        <v>34</v>
      </c>
      <c r="B19" s="6">
        <f>1410+41</f>
        <v>1451</v>
      </c>
    </row>
    <row r="20" spans="1:2" ht="12.75">
      <c r="A20" s="12" t="s">
        <v>36</v>
      </c>
      <c r="B20" s="6">
        <v>396</v>
      </c>
    </row>
    <row r="21" spans="1:2" ht="12.75">
      <c r="A21" s="5" t="s">
        <v>40</v>
      </c>
      <c r="B21" s="6">
        <v>2421.59</v>
      </c>
    </row>
    <row r="22" spans="1:2" ht="12.75">
      <c r="A22" s="5" t="s">
        <v>9</v>
      </c>
      <c r="B22" s="6">
        <f>640+91.08</f>
        <v>731.08</v>
      </c>
    </row>
    <row r="23" spans="1:2" ht="12.75">
      <c r="A23" s="5" t="s">
        <v>8</v>
      </c>
      <c r="B23" s="6">
        <f>200+1155.02+985.8+3654+49.15+750</f>
        <v>6793.969999999999</v>
      </c>
    </row>
    <row r="24" spans="1:2" ht="12.75">
      <c r="A24" s="5" t="s">
        <v>33</v>
      </c>
      <c r="B24" s="6">
        <v>496</v>
      </c>
    </row>
    <row r="25" spans="1:2" ht="12.75">
      <c r="A25" s="5" t="s">
        <v>27</v>
      </c>
      <c r="B25" s="6">
        <f>2558.99+1460.02+8725.8+948+1371+2895+743+1791.8+700+43.8+14+150+300</f>
        <v>21701.409999999996</v>
      </c>
    </row>
    <row r="26" spans="1:2" ht="12.75">
      <c r="A26" s="5" t="s">
        <v>39</v>
      </c>
      <c r="B26" s="6">
        <v>556.1</v>
      </c>
    </row>
    <row r="27" spans="1:2" ht="12.75">
      <c r="A27" s="9" t="s">
        <v>31</v>
      </c>
      <c r="B27" s="6">
        <v>2000</v>
      </c>
    </row>
    <row r="28" spans="1:2" ht="12.75">
      <c r="A28" s="5" t="s">
        <v>38</v>
      </c>
      <c r="B28" s="6">
        <f>1241.88+2995+1600.08</f>
        <v>5836.96</v>
      </c>
    </row>
    <row r="29" spans="1:2" ht="12.75">
      <c r="A29" s="5" t="s">
        <v>13</v>
      </c>
      <c r="B29" s="6">
        <f>470+24396.01</f>
        <v>24866.01</v>
      </c>
    </row>
    <row r="30" spans="1:2" ht="12.75">
      <c r="A30" s="5" t="s">
        <v>12</v>
      </c>
      <c r="B30" s="6">
        <f>2040+204</f>
        <v>2244</v>
      </c>
    </row>
    <row r="31" spans="1:2" ht="12.75">
      <c r="A31" s="5" t="s">
        <v>28</v>
      </c>
      <c r="B31" s="6">
        <f>2786+35+96+66</f>
        <v>2983</v>
      </c>
    </row>
    <row r="32" spans="1:2" ht="12.75">
      <c r="A32" s="5" t="s">
        <v>14</v>
      </c>
      <c r="B32" s="6">
        <f>174+288</f>
        <v>462</v>
      </c>
    </row>
    <row r="33" spans="1:2" ht="12.75">
      <c r="A33" s="5" t="s">
        <v>35</v>
      </c>
      <c r="B33" s="6">
        <v>7200</v>
      </c>
    </row>
    <row r="34" spans="1:2" ht="12.75">
      <c r="A34" s="5" t="s">
        <v>10</v>
      </c>
      <c r="B34" s="6">
        <f>3370.5</f>
        <v>3370.5</v>
      </c>
    </row>
    <row r="35" spans="1:2" ht="12.75">
      <c r="A35" s="5" t="s">
        <v>11</v>
      </c>
      <c r="B35" s="6">
        <f>351+2013+2721+792.98+162+720+40</f>
        <v>6799.98</v>
      </c>
    </row>
    <row r="36" spans="1:2" ht="12.75">
      <c r="A36" s="5" t="s">
        <v>25</v>
      </c>
      <c r="B36" s="6">
        <f>11799.54+19980+28940+27682.9+198.51+14176.82</f>
        <v>102777.76999999999</v>
      </c>
    </row>
    <row r="37" spans="1:2" ht="12.75">
      <c r="A37" s="10" t="s">
        <v>32</v>
      </c>
      <c r="B37" s="6">
        <f>744</f>
        <v>744</v>
      </c>
    </row>
    <row r="38" spans="1:2" ht="12.75">
      <c r="A38" s="9" t="s">
        <v>30</v>
      </c>
      <c r="B38" s="6">
        <f>995.31+284.55+59</f>
        <v>1338.86</v>
      </c>
    </row>
    <row r="39" spans="1:2" ht="12.75">
      <c r="A39" s="11"/>
      <c r="B39" s="7"/>
    </row>
    <row r="40" spans="1:2" ht="12.75">
      <c r="A40" s="3"/>
      <c r="B40" s="7"/>
    </row>
    <row r="41" spans="1:2" ht="12.75">
      <c r="A41" s="3" t="s">
        <v>17</v>
      </c>
      <c r="B41" s="3" t="s">
        <v>18</v>
      </c>
    </row>
    <row r="42" spans="1:2" ht="12.75">
      <c r="A42" s="3"/>
      <c r="B42" s="3"/>
    </row>
    <row r="43" spans="1:2" ht="12.75">
      <c r="A43" s="3" t="s">
        <v>19</v>
      </c>
      <c r="B43" s="3" t="s">
        <v>20</v>
      </c>
    </row>
    <row r="44" spans="1:2" ht="12.75">
      <c r="A44" s="3"/>
      <c r="B44" s="3"/>
    </row>
    <row r="45" spans="1:2" ht="12.75">
      <c r="A45" s="3"/>
      <c r="B45" s="3"/>
    </row>
    <row r="46" spans="1:2" ht="12.75">
      <c r="A46" s="8" t="s">
        <v>21</v>
      </c>
      <c r="B46" s="3"/>
    </row>
    <row r="47" spans="1:2" ht="12.75">
      <c r="A47" s="8" t="s">
        <v>22</v>
      </c>
      <c r="B47" s="3"/>
    </row>
    <row r="49" ht="12.75">
      <c r="A49" s="1"/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2015-05-08T11:08:42Z</cp:lastPrinted>
  <dcterms:created xsi:type="dcterms:W3CDTF">1996-10-08T23:32:33Z</dcterms:created>
  <dcterms:modified xsi:type="dcterms:W3CDTF">2015-05-08T11:37:04Z</dcterms:modified>
  <cp:category/>
  <cp:version/>
  <cp:contentType/>
  <cp:contentStatus/>
</cp:coreProperties>
</file>